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Hoja2!$B$2:$K$108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61" i="2"/>
  <c r="J55" i="2"/>
  <c r="J14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J46" i="2" s="1"/>
  <c r="G22" i="2"/>
  <c r="J22" i="2" s="1"/>
  <c r="G70" i="2"/>
  <c r="J70" i="2" s="1"/>
  <c r="G58" i="2"/>
  <c r="J58" i="2" s="1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<sst xmlns="http://schemas.openxmlformats.org/spreadsheetml/2006/main" count="88" uniqueCount="88">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</sst>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F64" sqref="F64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6" t="s">
        <v>85</v>
      </c>
      <c r="D2" s="66"/>
      <c r="E2" s="66"/>
      <c r="F2" s="66"/>
      <c r="G2" s="66"/>
      <c r="H2" s="66"/>
      <c r="I2" s="66"/>
      <c r="J2" s="66"/>
      <c r="K2" s="29"/>
    </row>
    <row r="3" spans="2:11" s="33" customFormat="1" ht="16.5" customHeight="1" x14ac:dyDescent="0.25">
      <c r="B3" s="31"/>
      <c r="C3" s="67" t="s">
        <v>4</v>
      </c>
      <c r="D3" s="67"/>
      <c r="E3" s="67"/>
      <c r="F3" s="67"/>
      <c r="G3" s="67"/>
      <c r="H3" s="67"/>
      <c r="I3" s="67"/>
      <c r="J3" s="67"/>
      <c r="K3" s="32"/>
    </row>
    <row r="4" spans="2:11" s="33" customFormat="1" ht="16.5" customHeight="1" x14ac:dyDescent="0.25">
      <c r="B4" s="31"/>
      <c r="C4" s="67" t="s">
        <v>81</v>
      </c>
      <c r="D4" s="67"/>
      <c r="E4" s="67"/>
      <c r="F4" s="67"/>
      <c r="G4" s="67"/>
      <c r="H4" s="67"/>
      <c r="I4" s="67"/>
      <c r="J4" s="67"/>
      <c r="K4" s="32"/>
    </row>
    <row r="5" spans="2:11" s="33" customFormat="1" ht="17.25" customHeight="1" x14ac:dyDescent="0.25">
      <c r="B5" s="31"/>
      <c r="C5" s="67" t="s">
        <v>87</v>
      </c>
      <c r="D5" s="67"/>
      <c r="E5" s="67"/>
      <c r="F5" s="67"/>
      <c r="G5" s="67"/>
      <c r="H5" s="67"/>
      <c r="I5" s="67"/>
      <c r="J5" s="67"/>
      <c r="K5" s="32"/>
    </row>
    <row r="6" spans="2:11" s="36" customFormat="1" ht="16.5" customHeight="1" x14ac:dyDescent="0.25">
      <c r="B6" s="34"/>
      <c r="C6" s="68" t="s">
        <v>86</v>
      </c>
      <c r="D6" s="68"/>
      <c r="E6" s="68"/>
      <c r="F6" s="68"/>
      <c r="G6" s="68"/>
      <c r="H6" s="68"/>
      <c r="I6" s="68"/>
      <c r="J6" s="68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5" t="s">
        <v>5</v>
      </c>
      <c r="D8" s="56"/>
      <c r="E8" s="61" t="s">
        <v>6</v>
      </c>
      <c r="F8" s="62"/>
      <c r="G8" s="62"/>
      <c r="H8" s="62"/>
      <c r="I8" s="63"/>
      <c r="J8" s="64" t="s">
        <v>7</v>
      </c>
      <c r="K8" s="3"/>
    </row>
    <row r="9" spans="2:11" ht="24.75" customHeight="1" x14ac:dyDescent="0.2">
      <c r="B9" s="7"/>
      <c r="C9" s="57"/>
      <c r="D9" s="58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5"/>
      <c r="K9" s="8"/>
    </row>
    <row r="10" spans="2:11" ht="14.25" customHeight="1" x14ac:dyDescent="0.2">
      <c r="B10" s="9"/>
      <c r="C10" s="59"/>
      <c r="D10" s="60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69" t="s">
        <v>14</v>
      </c>
      <c r="D12" s="70"/>
      <c r="E12" s="46">
        <f t="shared" ref="E12:I12" si="0">SUM(E14:E20)</f>
        <v>82581705</v>
      </c>
      <c r="F12" s="46">
        <f t="shared" si="0"/>
        <v>-1.0732037480920553E-10</v>
      </c>
      <c r="G12" s="46">
        <f t="shared" ref="G12:G78" si="1">E12+F12</f>
        <v>82581705</v>
      </c>
      <c r="H12" s="46">
        <f t="shared" si="0"/>
        <v>59018428.410000004</v>
      </c>
      <c r="I12" s="46">
        <f t="shared" si="0"/>
        <v>59018428.410000004</v>
      </c>
      <c r="J12" s="47">
        <f t="shared" ref="J12:J22" si="2">G12-H12</f>
        <v>23563276.589999996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44402046</v>
      </c>
      <c r="F14" s="48">
        <v>-1372096.21</v>
      </c>
      <c r="G14" s="49">
        <f t="shared" si="1"/>
        <v>43029949.789999999</v>
      </c>
      <c r="H14" s="48">
        <v>34031988.310000002</v>
      </c>
      <c r="I14" s="48">
        <v>34031988.310000002</v>
      </c>
      <c r="J14" s="50">
        <f t="shared" si="2"/>
        <v>8997961.4799999967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313733</v>
      </c>
      <c r="G15" s="49">
        <f t="shared" si="1"/>
        <v>1539511</v>
      </c>
      <c r="H15" s="48">
        <v>1215332</v>
      </c>
      <c r="I15" s="48">
        <v>1215332</v>
      </c>
      <c r="J15" s="50">
        <f t="shared" si="2"/>
        <v>324179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16732543</v>
      </c>
      <c r="F16" s="48">
        <v>-322038.99</v>
      </c>
      <c r="G16" s="49">
        <f t="shared" si="1"/>
        <v>16410504.01</v>
      </c>
      <c r="H16" s="48">
        <v>6879523.3700000001</v>
      </c>
      <c r="I16" s="48">
        <v>6879523.3700000001</v>
      </c>
      <c r="J16" s="50">
        <f t="shared" si="2"/>
        <v>9530980.6400000006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9766909</v>
      </c>
      <c r="F17" s="48">
        <v>1104589.6399999999</v>
      </c>
      <c r="G17" s="49">
        <f t="shared" si="1"/>
        <v>10871498.640000001</v>
      </c>
      <c r="H17" s="48">
        <v>8495587.3800000008</v>
      </c>
      <c r="I17" s="48">
        <v>8495587.3800000008</v>
      </c>
      <c r="J17" s="50">
        <f t="shared" si="2"/>
        <v>2375911.2599999998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10360162</v>
      </c>
      <c r="F18" s="48">
        <v>272630.81999999995</v>
      </c>
      <c r="G18" s="49">
        <f t="shared" si="1"/>
        <v>10632792.82</v>
      </c>
      <c r="H18" s="48">
        <v>8392815.6099999994</v>
      </c>
      <c r="I18" s="48">
        <v>8392815.6099999994</v>
      </c>
      <c r="J18" s="50">
        <f t="shared" si="2"/>
        <v>2239977.2100000009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3181.74</v>
      </c>
      <c r="G20" s="49">
        <f t="shared" si="1"/>
        <v>97448.74</v>
      </c>
      <c r="H20" s="48">
        <v>3181.74</v>
      </c>
      <c r="I20" s="48">
        <v>3181.74</v>
      </c>
      <c r="J20" s="50">
        <f>G20-H20</f>
        <v>94267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69" t="s">
        <v>22</v>
      </c>
      <c r="D22" s="70"/>
      <c r="E22" s="46">
        <f t="shared" ref="E22:I22" si="3">SUM(E24:E32)</f>
        <v>19674737</v>
      </c>
      <c r="F22" s="46">
        <f t="shared" si="3"/>
        <v>-614378.64999999991</v>
      </c>
      <c r="G22" s="46">
        <f t="shared" si="1"/>
        <v>19060358.350000001</v>
      </c>
      <c r="H22" s="46">
        <f t="shared" si="3"/>
        <v>10024209.82</v>
      </c>
      <c r="I22" s="46">
        <f t="shared" si="3"/>
        <v>10024209.82</v>
      </c>
      <c r="J22" s="47">
        <f t="shared" si="2"/>
        <v>9036148.5300000012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2250428</v>
      </c>
      <c r="F24" s="48">
        <v>528511.12000000011</v>
      </c>
      <c r="G24" s="49">
        <f t="shared" si="1"/>
        <v>2778939.12</v>
      </c>
      <c r="H24" s="48">
        <v>1971149.86</v>
      </c>
      <c r="I24" s="48">
        <v>1971149.86</v>
      </c>
      <c r="J24" s="50">
        <f t="shared" ref="J24:J32" si="4">G24-H24</f>
        <v>807789.26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389076.81</v>
      </c>
      <c r="G25" s="49">
        <f t="shared" si="1"/>
        <v>596924.81000000006</v>
      </c>
      <c r="H25" s="48">
        <v>510336.81</v>
      </c>
      <c r="I25" s="48">
        <v>510336.81</v>
      </c>
      <c r="J25" s="50">
        <f t="shared" si="4"/>
        <v>86588.000000000058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f t="shared" si="1"/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14786952</v>
      </c>
      <c r="F27" s="48">
        <v>-2270588.64</v>
      </c>
      <c r="G27" s="49">
        <f t="shared" si="1"/>
        <v>12516363.359999999</v>
      </c>
      <c r="H27" s="48">
        <v>5034744.1100000003</v>
      </c>
      <c r="I27" s="48">
        <v>5034744.1100000003</v>
      </c>
      <c r="J27" s="50">
        <f t="shared" si="4"/>
        <v>7481619.2499999991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389725</v>
      </c>
      <c r="F28" s="48">
        <v>84603.189999999973</v>
      </c>
      <c r="G28" s="49">
        <f t="shared" si="1"/>
        <v>474328.18999999994</v>
      </c>
      <c r="H28" s="48">
        <v>349487.56</v>
      </c>
      <c r="I28" s="48">
        <v>349487.56</v>
      </c>
      <c r="J28" s="50">
        <f t="shared" si="4"/>
        <v>124840.62999999995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173605</v>
      </c>
      <c r="F29" s="48">
        <v>87627.05</v>
      </c>
      <c r="G29" s="49">
        <f t="shared" si="1"/>
        <v>261232.05</v>
      </c>
      <c r="H29" s="48">
        <v>217938.6</v>
      </c>
      <c r="I29" s="48">
        <v>217938.6</v>
      </c>
      <c r="J29" s="50">
        <f t="shared" si="4"/>
        <v>43293.449999999983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1026535</v>
      </c>
      <c r="F30" s="48">
        <v>394915.54000000004</v>
      </c>
      <c r="G30" s="49">
        <f t="shared" si="1"/>
        <v>1421450.54</v>
      </c>
      <c r="H30" s="48">
        <v>1278877.06</v>
      </c>
      <c r="I30" s="48">
        <v>1278877.06</v>
      </c>
      <c r="J30" s="50">
        <f t="shared" si="4"/>
        <v>142573.47999999998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f t="shared" si="1"/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171476.27999999997</v>
      </c>
      <c r="G32" s="49">
        <f t="shared" si="1"/>
        <v>1011120.28</v>
      </c>
      <c r="H32" s="48">
        <v>661675.81999999995</v>
      </c>
      <c r="I32" s="48">
        <v>661675.81999999995</v>
      </c>
      <c r="J32" s="50">
        <f t="shared" si="4"/>
        <v>349444.46000000008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69" t="s">
        <v>32</v>
      </c>
      <c r="D34" s="70"/>
      <c r="E34" s="46">
        <f t="shared" ref="E34:I34" si="6">SUM(E36:E44)</f>
        <v>18709132</v>
      </c>
      <c r="F34" s="46">
        <f t="shared" si="6"/>
        <v>-728241.51</v>
      </c>
      <c r="G34" s="46">
        <f t="shared" si="1"/>
        <v>17980890.489999998</v>
      </c>
      <c r="H34" s="46">
        <f t="shared" si="6"/>
        <v>14288997</v>
      </c>
      <c r="I34" s="46">
        <f t="shared" si="6"/>
        <v>14288997</v>
      </c>
      <c r="J34" s="47">
        <f t="shared" ref="J34" si="7">G34-H34</f>
        <v>3691893.4899999984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1921633</v>
      </c>
      <c r="F36" s="48">
        <v>251826.2</v>
      </c>
      <c r="G36" s="49">
        <f t="shared" si="1"/>
        <v>2173459.2000000002</v>
      </c>
      <c r="H36" s="48">
        <v>1518039.4</v>
      </c>
      <c r="I36" s="48">
        <v>1518039.4</v>
      </c>
      <c r="J36" s="50">
        <f t="shared" ref="J36:J44" si="8">G36-H36</f>
        <v>655419.80000000028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9000</v>
      </c>
      <c r="F37" s="48">
        <v>208766.13</v>
      </c>
      <c r="G37" s="49">
        <f t="shared" si="1"/>
        <v>217766.13</v>
      </c>
      <c r="H37" s="48">
        <v>217766.13</v>
      </c>
      <c r="I37" s="48">
        <v>217766.13</v>
      </c>
      <c r="J37" s="50">
        <f t="shared" si="8"/>
        <v>0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7506096</v>
      </c>
      <c r="F38" s="48">
        <v>21135.370000000112</v>
      </c>
      <c r="G38" s="49">
        <f t="shared" si="1"/>
        <v>7527231.3700000001</v>
      </c>
      <c r="H38" s="48">
        <v>6118344.3200000003</v>
      </c>
      <c r="I38" s="48">
        <v>6118344.3200000003</v>
      </c>
      <c r="J38" s="50">
        <f t="shared" si="8"/>
        <v>1408887.0499999998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728352</v>
      </c>
      <c r="F39" s="48">
        <v>526578.3899999999</v>
      </c>
      <c r="G39" s="49">
        <f t="shared" si="1"/>
        <v>1254930.3899999999</v>
      </c>
      <c r="H39" s="48">
        <v>1086689.76</v>
      </c>
      <c r="I39" s="48">
        <v>1086689.76</v>
      </c>
      <c r="J39" s="50">
        <f t="shared" si="8"/>
        <v>168240.62999999989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6538452</v>
      </c>
      <c r="F40" s="48">
        <v>-2171054.52</v>
      </c>
      <c r="G40" s="49">
        <f t="shared" si="1"/>
        <v>4367397.4800000004</v>
      </c>
      <c r="H40" s="48">
        <v>3397748.49</v>
      </c>
      <c r="I40" s="48">
        <v>3397748.49</v>
      </c>
      <c r="J40" s="50">
        <f t="shared" si="8"/>
        <v>969648.99000000022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20896</v>
      </c>
      <c r="F41" s="48">
        <v>-444.52999999999884</v>
      </c>
      <c r="G41" s="49">
        <f t="shared" si="1"/>
        <v>20451.47</v>
      </c>
      <c r="H41" s="48">
        <v>20451.47</v>
      </c>
      <c r="I41" s="48">
        <v>20451.47</v>
      </c>
      <c r="J41" s="50">
        <f t="shared" si="8"/>
        <v>0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54595</v>
      </c>
      <c r="F42" s="48">
        <v>-20285.259999999998</v>
      </c>
      <c r="G42" s="49">
        <f t="shared" si="1"/>
        <v>34309.740000000005</v>
      </c>
      <c r="H42" s="48">
        <v>24297.45</v>
      </c>
      <c r="I42" s="48">
        <v>24297.45</v>
      </c>
      <c r="J42" s="50">
        <f t="shared" si="8"/>
        <v>10012.290000000005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295636</v>
      </c>
      <c r="F43" s="48">
        <v>218971.45999999996</v>
      </c>
      <c r="G43" s="49">
        <f t="shared" si="1"/>
        <v>514607.45999999996</v>
      </c>
      <c r="H43" s="48">
        <v>498404.26</v>
      </c>
      <c r="I43" s="48">
        <v>498404.26</v>
      </c>
      <c r="J43" s="50">
        <f t="shared" si="8"/>
        <v>16203.199999999953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1634472</v>
      </c>
      <c r="F44" s="48">
        <v>236265.25000000003</v>
      </c>
      <c r="G44" s="49">
        <f t="shared" si="1"/>
        <v>1870737.25</v>
      </c>
      <c r="H44" s="48">
        <v>1407255.72</v>
      </c>
      <c r="I44" s="48">
        <v>1407255.72</v>
      </c>
      <c r="J44" s="50">
        <f t="shared" si="8"/>
        <v>463481.53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69" t="s">
        <v>3</v>
      </c>
      <c r="D46" s="70"/>
      <c r="E46" s="46">
        <f t="shared" ref="E46:I46" si="9">SUM(E48:E56)</f>
        <v>486901</v>
      </c>
      <c r="F46" s="46">
        <f t="shared" si="9"/>
        <v>-31356.100000000002</v>
      </c>
      <c r="G46" s="46">
        <f t="shared" si="1"/>
        <v>455544.9</v>
      </c>
      <c r="H46" s="46">
        <f t="shared" si="9"/>
        <v>4988.63</v>
      </c>
      <c r="I46" s="46">
        <f t="shared" si="9"/>
        <v>4988.63</v>
      </c>
      <c r="J46" s="47">
        <f t="shared" ref="J46" si="10">G46-H46</f>
        <v>450556.27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486901</v>
      </c>
      <c r="F50" s="48">
        <v>-36344.730000000003</v>
      </c>
      <c r="G50" s="49">
        <f t="shared" si="1"/>
        <v>450556.27</v>
      </c>
      <c r="H50" s="48">
        <v>0</v>
      </c>
      <c r="I50" s="48">
        <v>0</v>
      </c>
      <c r="J50" s="50">
        <f t="shared" si="11"/>
        <v>450556.27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4988.63</v>
      </c>
      <c r="G51" s="49">
        <f t="shared" si="1"/>
        <v>4988.63</v>
      </c>
      <c r="H51" s="48">
        <v>4988.63</v>
      </c>
      <c r="I51" s="48">
        <v>4988.63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69" t="s">
        <v>50</v>
      </c>
      <c r="D58" s="70"/>
      <c r="E58" s="46">
        <f t="shared" ref="E58:I58" si="14">SUM(E60:E68)</f>
        <v>0</v>
      </c>
      <c r="F58" s="46">
        <f t="shared" si="14"/>
        <v>4580260</v>
      </c>
      <c r="G58" s="46">
        <f t="shared" si="1"/>
        <v>4580260</v>
      </c>
      <c r="H58" s="46">
        <f t="shared" si="14"/>
        <v>4140667.56</v>
      </c>
      <c r="I58" s="46">
        <f t="shared" si="14"/>
        <v>4140667.56</v>
      </c>
      <c r="J58" s="47">
        <f t="shared" ref="J58" si="15">G58-H58</f>
        <v>439592.43999999994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3834061</v>
      </c>
      <c r="G60" s="49">
        <f t="shared" si="1"/>
        <v>3834061</v>
      </c>
      <c r="H60" s="48">
        <v>3422874.64</v>
      </c>
      <c r="I60" s="48">
        <v>3422874.64</v>
      </c>
      <c r="J60" s="50">
        <f t="shared" ref="J60" si="16">G60-H60</f>
        <v>411186.35999999987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0</v>
      </c>
      <c r="G61" s="49">
        <f t="shared" si="1"/>
        <v>0</v>
      </c>
      <c r="H61" s="48">
        <v>0</v>
      </c>
      <c r="I61" s="48">
        <v>0</v>
      </c>
      <c r="J61" s="50">
        <f t="shared" ref="J61:J68" si="17">G61-H61</f>
        <v>0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0</v>
      </c>
      <c r="G65" s="49">
        <f t="shared" si="1"/>
        <v>0</v>
      </c>
      <c r="H65" s="48">
        <v>0</v>
      </c>
      <c r="I65" s="48">
        <v>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746199</v>
      </c>
      <c r="G68" s="49">
        <f t="shared" si="1"/>
        <v>746199</v>
      </c>
      <c r="H68" s="48">
        <v>717792.92</v>
      </c>
      <c r="I68" s="48">
        <v>717792.92</v>
      </c>
      <c r="J68" s="50">
        <f t="shared" si="17"/>
        <v>28406.079999999958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69" t="s">
        <v>60</v>
      </c>
      <c r="D70" s="70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69" t="s">
        <v>64</v>
      </c>
      <c r="D76" s="70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69" t="s">
        <v>2</v>
      </c>
      <c r="D86" s="70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69" t="s">
        <v>74</v>
      </c>
      <c r="D92" s="70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84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121452475</v>
      </c>
      <c r="F102" s="53">
        <f>F12+F22+F34+F46+F58+F70+F76+F86+F92</f>
        <v>3206283.7399999998</v>
      </c>
      <c r="G102" s="53">
        <f t="shared" si="23"/>
        <v>124658758.73999999</v>
      </c>
      <c r="H102" s="53">
        <f t="shared" ref="H102:I102" si="28">H12+H22+H34+H46+H58+H70+H76+H86+H92</f>
        <v>87477291.420000002</v>
      </c>
      <c r="I102" s="53">
        <f t="shared" si="28"/>
        <v>87477291.420000002</v>
      </c>
      <c r="J102" s="54">
        <f t="shared" ref="J102" si="29">G102-H102</f>
        <v>37181467.319999993</v>
      </c>
      <c r="K102" s="21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2023-10-11T18:34:21Z</cp:lastPrinted>
  <dcterms:created xsi:type="dcterms:W3CDTF">2014-09-04T16:46:21Z</dcterms:created>
  <dcterms:modified xsi:type="dcterms:W3CDTF">2023-10-11T18:34:22Z</dcterms:modified>
</cp:coreProperties>
</file>